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1315" windowHeight="13605"/>
  </bookViews>
  <sheets>
    <sheet name="Tabelle1" sheetId="1" r:id="rId1"/>
  </sheets>
  <calcPr calcId="125725"/>
</workbook>
</file>

<file path=xl/calcChain.xml><?xml version="1.0" encoding="utf-8"?>
<calcChain xmlns="http://schemas.openxmlformats.org/spreadsheetml/2006/main">
  <c r="D8" i="1"/>
  <c r="D9"/>
  <c r="D10"/>
  <c r="D11"/>
  <c r="D7"/>
  <c r="D3"/>
  <c r="F7" l="1"/>
  <c r="G7" s="1"/>
  <c r="F11"/>
  <c r="G11" s="1"/>
  <c r="F8"/>
  <c r="G8" s="1"/>
  <c r="F9"/>
  <c r="G9" s="1"/>
  <c r="F10"/>
  <c r="G10" s="1"/>
</calcChain>
</file>

<file path=xl/sharedStrings.xml><?xml version="1.0" encoding="utf-8"?>
<sst xmlns="http://schemas.openxmlformats.org/spreadsheetml/2006/main" count="9" uniqueCount="9">
  <si>
    <t>Geschwindigkeit</t>
  </si>
  <si>
    <t>feet/s</t>
  </si>
  <si>
    <t>m/s</t>
  </si>
  <si>
    <t>Pfeilmasse</t>
  </si>
  <si>
    <t>grain</t>
  </si>
  <si>
    <t>g</t>
  </si>
  <si>
    <t>Energie pot [J]</t>
  </si>
  <si>
    <t>Wirkungsgrad [%]</t>
  </si>
  <si>
    <t>Energie kin [J]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</si>
</sst>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5">
    <xf numFmtId="0" fontId="0" fillId="0" borderId="0" xfId="0"/>
    <xf numFmtId="164" fontId="0" fillId="0" borderId="0" xfId="0" applyNumberFormat="1"/>
    <xf numFmtId="0" fontId="1" fillId="2" borderId="1" xfId="1"/>
    <xf numFmtId="164" fontId="2" fillId="3" borderId="1" xfId="2" applyNumberFormat="1"/>
    <xf numFmtId="0" fontId="3" fillId="0" borderId="0" xfId="0" applyFont="1"/>
  </cellXfs>
  <cellStyles count="3">
    <cellStyle name="Berechnung" xfId="2" builtinId="22"/>
    <cellStyle name="Eingabe" xfId="1" builtinId="20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C5" sqref="C5"/>
    </sheetView>
  </sheetViews>
  <sheetFormatPr baseColWidth="10" defaultRowHeight="15"/>
  <cols>
    <col min="2" max="2" width="23.7109375" customWidth="1"/>
    <col min="3" max="3" width="14.85546875" customWidth="1"/>
    <col min="4" max="4" width="12.5703125" bestFit="1" customWidth="1"/>
    <col min="5" max="5" width="4.28515625" customWidth="1"/>
    <col min="6" max="6" width="13.5703125" bestFit="1" customWidth="1"/>
    <col min="7" max="7" width="16.42578125" customWidth="1"/>
  </cols>
  <sheetData>
    <row r="2" spans="2:7">
      <c r="B2" s="4" t="s">
        <v>3</v>
      </c>
      <c r="C2" s="4" t="s">
        <v>4</v>
      </c>
      <c r="D2" s="4" t="s">
        <v>5</v>
      </c>
      <c r="F2" s="4" t="s">
        <v>6</v>
      </c>
    </row>
    <row r="3" spans="2:7">
      <c r="C3" s="2">
        <v>1230</v>
      </c>
      <c r="D3" s="3">
        <f>C3*0.0648</f>
        <v>79.703999999999994</v>
      </c>
      <c r="E3" s="1"/>
      <c r="F3" s="2">
        <v>137.80000000000001</v>
      </c>
    </row>
    <row r="6" spans="2:7">
      <c r="B6" s="4" t="s">
        <v>0</v>
      </c>
      <c r="C6" s="4" t="s">
        <v>1</v>
      </c>
      <c r="D6" s="4" t="s">
        <v>2</v>
      </c>
      <c r="E6" s="4"/>
      <c r="F6" s="4" t="s">
        <v>8</v>
      </c>
      <c r="G6" s="4" t="s">
        <v>7</v>
      </c>
    </row>
    <row r="7" spans="2:7">
      <c r="C7" s="2">
        <v>189</v>
      </c>
      <c r="D7" s="3">
        <f>C7*0.3048</f>
        <v>57.607200000000006</v>
      </c>
      <c r="E7" s="1"/>
      <c r="F7" s="3">
        <f>0.5*$D$3/1000*D7*D7</f>
        <v>132.25242842880772</v>
      </c>
      <c r="G7" s="3">
        <f>F7/$F$3*100</f>
        <v>95.974186087668883</v>
      </c>
    </row>
    <row r="8" spans="2:7">
      <c r="C8" s="2">
        <v>190</v>
      </c>
      <c r="D8" s="3">
        <f t="shared" ref="D8:D11" si="0">C8*0.3048</f>
        <v>57.912000000000006</v>
      </c>
      <c r="E8" s="1"/>
      <c r="F8" s="3">
        <f t="shared" ref="F8:F11" si="1">0.5*$D$3/1000*D8*D8</f>
        <v>133.65562739788803</v>
      </c>
      <c r="G8" s="3">
        <f>F8/$F$3*100</f>
        <v>96.992472712545734</v>
      </c>
    </row>
    <row r="9" spans="2:7">
      <c r="C9" s="2">
        <v>191</v>
      </c>
      <c r="D9" s="3">
        <f t="shared" si="0"/>
        <v>58.216800000000006</v>
      </c>
      <c r="E9" s="1"/>
      <c r="F9" s="3">
        <f t="shared" si="1"/>
        <v>135.0662311108685</v>
      </c>
      <c r="G9" s="3">
        <f>F9/$F$3*100</f>
        <v>98.016132881617196</v>
      </c>
    </row>
    <row r="10" spans="2:7">
      <c r="C10" s="2">
        <v>192</v>
      </c>
      <c r="D10" s="3">
        <f t="shared" si="0"/>
        <v>58.521600000000007</v>
      </c>
      <c r="E10" s="1"/>
      <c r="F10" s="3">
        <f t="shared" si="1"/>
        <v>136.48423956774914</v>
      </c>
      <c r="G10" s="3">
        <f>F10/$F$3*100</f>
        <v>99.045166594883256</v>
      </c>
    </row>
    <row r="11" spans="2:7">
      <c r="C11" s="2">
        <v>193</v>
      </c>
      <c r="D11" s="3">
        <f t="shared" si="0"/>
        <v>58.8264</v>
      </c>
      <c r="E11" s="1"/>
      <c r="F11" s="3">
        <f t="shared" si="1"/>
        <v>137.9096527685299</v>
      </c>
      <c r="G11" s="3">
        <f>F11/$F$3*100</f>
        <v>100.0795738523439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TÜV SÜD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bauer-mh</dc:creator>
  <cp:lastModifiedBy>bauer-mh</cp:lastModifiedBy>
  <dcterms:created xsi:type="dcterms:W3CDTF">2014-12-01T07:27:28Z</dcterms:created>
  <dcterms:modified xsi:type="dcterms:W3CDTF">2014-12-04T07:48:50Z</dcterms:modified>
</cp:coreProperties>
</file>